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225" windowWidth="27885" windowHeight="12465"/>
  </bookViews>
  <sheets>
    <sheet name="수주통계" sheetId="3" r:id="rId1"/>
  </sheets>
  <definedNames>
    <definedName name="_xlnm.Print_Area" localSheetId="0">수주통계!$A$1:$U$195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8" i="3" l="1"/>
  <c r="S182" i="3" s="1"/>
  <c r="R178" i="3"/>
  <c r="R182" i="3" s="1"/>
  <c r="Q178" i="3"/>
  <c r="Q182" i="3" s="1"/>
  <c r="P178" i="3"/>
  <c r="P182" i="3" s="1"/>
  <c r="O178" i="3"/>
  <c r="O182" i="3" s="1"/>
  <c r="N178" i="3"/>
  <c r="N182" i="3" s="1"/>
  <c r="M178" i="3"/>
  <c r="M182" i="3" s="1"/>
  <c r="L178" i="3"/>
  <c r="L182" i="3" s="1"/>
  <c r="K178" i="3"/>
  <c r="K182" i="3" s="1"/>
  <c r="J178" i="3"/>
  <c r="J182" i="3" s="1"/>
  <c r="I178" i="3"/>
  <c r="I182" i="3" s="1"/>
  <c r="H178" i="3"/>
  <c r="H182" i="3" s="1"/>
  <c r="G178" i="3"/>
  <c r="G182" i="3" s="1"/>
  <c r="F178" i="3"/>
  <c r="F182" i="3" s="1"/>
  <c r="E178" i="3"/>
  <c r="E182" i="3" s="1"/>
  <c r="D178" i="3"/>
  <c r="D182" i="3" s="1"/>
  <c r="C178" i="3"/>
  <c r="C182" i="3" s="1"/>
  <c r="B178" i="3"/>
  <c r="B182" i="3" s="1"/>
  <c r="S177" i="3"/>
  <c r="R177" i="3"/>
  <c r="Q177" i="3"/>
  <c r="P177" i="3"/>
  <c r="O177" i="3"/>
  <c r="N177" i="3"/>
  <c r="M177" i="3"/>
  <c r="L177" i="3"/>
  <c r="K177" i="3"/>
  <c r="J177" i="3"/>
  <c r="I177" i="3"/>
  <c r="H177" i="3"/>
  <c r="G177" i="3"/>
  <c r="F177" i="3"/>
  <c r="E177" i="3"/>
  <c r="D177" i="3"/>
  <c r="C177" i="3"/>
  <c r="B177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C176" i="3"/>
  <c r="B176" i="3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B175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B171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B170" i="3"/>
  <c r="S192" i="3" l="1"/>
  <c r="R192" i="3"/>
  <c r="Q192" i="3"/>
  <c r="P192" i="3"/>
  <c r="O192" i="3"/>
  <c r="N192" i="3"/>
  <c r="M192" i="3"/>
  <c r="L192" i="3"/>
  <c r="K192" i="3"/>
  <c r="J192" i="3"/>
  <c r="I192" i="3"/>
  <c r="H192" i="3"/>
  <c r="G192" i="3"/>
  <c r="F192" i="3"/>
  <c r="E192" i="3"/>
  <c r="D192" i="3"/>
  <c r="C192" i="3"/>
  <c r="B192" i="3"/>
  <c r="B194" i="3" l="1"/>
  <c r="B195" i="3" s="1"/>
  <c r="D194" i="3"/>
  <c r="D195" i="3" s="1"/>
  <c r="F194" i="3"/>
  <c r="F195" i="3" s="1"/>
  <c r="H194" i="3"/>
  <c r="J194" i="3"/>
  <c r="J195" i="3" s="1"/>
  <c r="L194" i="3"/>
  <c r="L195" i="3" s="1"/>
  <c r="N194" i="3"/>
  <c r="N195" i="3" s="1"/>
  <c r="P194" i="3"/>
  <c r="R194" i="3"/>
  <c r="R195" i="3" s="1"/>
  <c r="E188" i="3"/>
  <c r="E191" i="3"/>
  <c r="E190" i="3"/>
  <c r="E189" i="3"/>
  <c r="E187" i="3"/>
  <c r="E186" i="3"/>
  <c r="E185" i="3"/>
  <c r="E184" i="3"/>
  <c r="G188" i="3"/>
  <c r="G191" i="3"/>
  <c r="G190" i="3"/>
  <c r="G189" i="3"/>
  <c r="G187" i="3"/>
  <c r="G186" i="3"/>
  <c r="G185" i="3"/>
  <c r="G184" i="3"/>
  <c r="K188" i="3"/>
  <c r="K191" i="3"/>
  <c r="K190" i="3"/>
  <c r="K189" i="3"/>
  <c r="K187" i="3"/>
  <c r="K186" i="3"/>
  <c r="K185" i="3"/>
  <c r="K184" i="3"/>
  <c r="M188" i="3"/>
  <c r="M191" i="3"/>
  <c r="M190" i="3"/>
  <c r="M189" i="3"/>
  <c r="M187" i="3"/>
  <c r="M186" i="3"/>
  <c r="M185" i="3"/>
  <c r="M184" i="3"/>
  <c r="Q188" i="3"/>
  <c r="Q191" i="3"/>
  <c r="Q190" i="3"/>
  <c r="Q189" i="3"/>
  <c r="Q187" i="3"/>
  <c r="Q186" i="3"/>
  <c r="Q185" i="3"/>
  <c r="Q184" i="3"/>
  <c r="S188" i="3"/>
  <c r="S191" i="3"/>
  <c r="S190" i="3"/>
  <c r="S189" i="3"/>
  <c r="S187" i="3"/>
  <c r="S186" i="3"/>
  <c r="S185" i="3"/>
  <c r="S184" i="3"/>
  <c r="B188" i="3"/>
  <c r="B191" i="3"/>
  <c r="B190" i="3"/>
  <c r="B189" i="3"/>
  <c r="B187" i="3"/>
  <c r="B186" i="3"/>
  <c r="B185" i="3"/>
  <c r="B184" i="3"/>
  <c r="D188" i="3"/>
  <c r="D191" i="3"/>
  <c r="D190" i="3"/>
  <c r="D189" i="3"/>
  <c r="D187" i="3"/>
  <c r="D186" i="3"/>
  <c r="D185" i="3"/>
  <c r="D184" i="3"/>
  <c r="F188" i="3"/>
  <c r="F191" i="3"/>
  <c r="F190" i="3"/>
  <c r="F189" i="3"/>
  <c r="F187" i="3"/>
  <c r="F186" i="3"/>
  <c r="F185" i="3"/>
  <c r="F184" i="3"/>
  <c r="H195" i="3"/>
  <c r="H188" i="3"/>
  <c r="H191" i="3"/>
  <c r="H190" i="3"/>
  <c r="H189" i="3"/>
  <c r="H187" i="3"/>
  <c r="H186" i="3"/>
  <c r="H185" i="3"/>
  <c r="H184" i="3"/>
  <c r="J188" i="3"/>
  <c r="J191" i="3"/>
  <c r="J190" i="3"/>
  <c r="J189" i="3"/>
  <c r="J187" i="3"/>
  <c r="J186" i="3"/>
  <c r="J185" i="3"/>
  <c r="J184" i="3"/>
  <c r="L188" i="3"/>
  <c r="L191" i="3"/>
  <c r="L190" i="3"/>
  <c r="L189" i="3"/>
  <c r="L187" i="3"/>
  <c r="L186" i="3"/>
  <c r="L185" i="3"/>
  <c r="L184" i="3"/>
  <c r="N188" i="3"/>
  <c r="N191" i="3"/>
  <c r="N190" i="3"/>
  <c r="N189" i="3"/>
  <c r="N187" i="3"/>
  <c r="N186" i="3"/>
  <c r="N185" i="3"/>
  <c r="N184" i="3"/>
  <c r="P195" i="3"/>
  <c r="P188" i="3"/>
  <c r="P191" i="3"/>
  <c r="P190" i="3"/>
  <c r="P189" i="3"/>
  <c r="P187" i="3"/>
  <c r="P186" i="3"/>
  <c r="P185" i="3"/>
  <c r="P184" i="3"/>
  <c r="R188" i="3"/>
  <c r="R191" i="3"/>
  <c r="R190" i="3"/>
  <c r="R189" i="3"/>
  <c r="R187" i="3"/>
  <c r="R186" i="3"/>
  <c r="R185" i="3"/>
  <c r="R184" i="3"/>
  <c r="C194" i="3"/>
  <c r="C195" i="3" s="1"/>
  <c r="E194" i="3"/>
  <c r="E195" i="3" s="1"/>
  <c r="G194" i="3"/>
  <c r="G195" i="3" s="1"/>
  <c r="I194" i="3"/>
  <c r="I195" i="3" s="1"/>
  <c r="K194" i="3"/>
  <c r="K195" i="3" s="1"/>
  <c r="M194" i="3"/>
  <c r="M195" i="3" s="1"/>
  <c r="O194" i="3"/>
  <c r="O195" i="3" s="1"/>
  <c r="Q194" i="3"/>
  <c r="Q195" i="3" s="1"/>
  <c r="S194" i="3"/>
  <c r="S195" i="3" s="1"/>
  <c r="C188" i="3"/>
  <c r="C191" i="3"/>
  <c r="C190" i="3"/>
  <c r="C189" i="3"/>
  <c r="C187" i="3"/>
  <c r="C186" i="3"/>
  <c r="C185" i="3"/>
  <c r="C184" i="3"/>
  <c r="I188" i="3"/>
  <c r="I191" i="3"/>
  <c r="I190" i="3"/>
  <c r="I189" i="3"/>
  <c r="I187" i="3"/>
  <c r="I186" i="3"/>
  <c r="I185" i="3"/>
  <c r="I184" i="3"/>
  <c r="O188" i="3"/>
  <c r="O191" i="3"/>
  <c r="O190" i="3"/>
  <c r="O189" i="3"/>
  <c r="O187" i="3"/>
  <c r="O186" i="3"/>
  <c r="O185" i="3"/>
  <c r="O184" i="3"/>
  <c r="C181" i="3"/>
  <c r="C180" i="3"/>
  <c r="U175" i="3" l="1"/>
  <c r="T172" i="3" l="1"/>
  <c r="T171" i="3"/>
  <c r="T170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0" i="3" s="1"/>
  <c r="T177" i="3"/>
  <c r="T176" i="3"/>
  <c r="T175" i="3"/>
  <c r="S180" i="3"/>
  <c r="R181" i="3"/>
  <c r="Q180" i="3"/>
  <c r="P181" i="3"/>
  <c r="O180" i="3"/>
  <c r="N181" i="3"/>
  <c r="M180" i="3"/>
  <c r="L181" i="3"/>
  <c r="K180" i="3"/>
  <c r="J181" i="3"/>
  <c r="I180" i="3"/>
  <c r="H181" i="3"/>
  <c r="G180" i="3"/>
  <c r="F181" i="3"/>
  <c r="E180" i="3"/>
  <c r="D181" i="3"/>
  <c r="T180" i="3" l="1"/>
  <c r="D180" i="3"/>
  <c r="F180" i="3"/>
  <c r="H180" i="3"/>
  <c r="J180" i="3"/>
  <c r="L180" i="3"/>
  <c r="N180" i="3"/>
  <c r="P180" i="3"/>
  <c r="R180" i="3"/>
  <c r="E181" i="3"/>
  <c r="G181" i="3"/>
  <c r="I181" i="3"/>
  <c r="K181" i="3"/>
  <c r="M181" i="3"/>
  <c r="O181" i="3"/>
  <c r="Q181" i="3"/>
  <c r="S181" i="3"/>
  <c r="T18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2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1" i="3" l="1"/>
  <c r="U176" i="3"/>
  <c r="U177" i="3"/>
  <c r="U181" i="3" l="1"/>
  <c r="U180" i="3"/>
  <c r="B180" i="3" l="1"/>
  <c r="B181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<sst xmlns="http://schemas.openxmlformats.org/spreadsheetml/2006/main" count="258" uniqueCount="209">
  <si>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</si>
  <si>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</si>
  <si>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</si>
  <si>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</si>
  <si>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</si>
  <si>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</si>
  <si>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</si>
  <si>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</si>
  <si>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</si>
  <si>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</si>
  <si>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</si>
  <si>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</si>
  <si>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</si>
  <si>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</si>
  <si>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</si>
  <si>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</si>
  <si>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</si>
  <si>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</si>
  <si>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</si>
  <si>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</si>
  <si>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</si>
  <si>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</si>
  <si>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</si>
  <si>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</si>
  <si>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</si>
  <si>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</si>
  <si>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</si>
  <si>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</si>
  <si>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</si>
  <si>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</si>
  <si>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</si>
  <si>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</si>
  <si>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</si>
  <si>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</si>
  <si>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</si>
  <si>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</si>
  <si>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</si>
  <si>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</si>
  <si>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</si>
  <si>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</si>
  <si>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</si>
  <si>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</si>
  <si>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</si>
  <si>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</si>
  <si>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</si>
  <si>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</si>
  <si>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</si>
  <si>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</si>
  <si>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</si>
  <si>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</si>
  <si>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</si>
  <si>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</si>
  <si>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</si>
  <si>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</si>
  <si>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</si>
  <si>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</si>
  <si>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</si>
  <si>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</si>
  <si>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</si>
  <si>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</si>
  <si>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</si>
  <si>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</si>
  <si>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</si>
  <si>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</si>
  <si>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</si>
  <si>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</si>
  <si>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</si>
  <si>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</si>
  <si>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</si>
  <si>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</si>
  <si>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</si>
  <si>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</si>
  <si>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</si>
  <si>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</si>
  <si>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</si>
  <si>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</si>
  <si>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</si>
  <si>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</si>
  <si>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</si>
  <si>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</si>
  <si>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</si>
  <si>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</si>
  <si>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</si>
  <si>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</si>
  <si>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</si>
  <si>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</si>
  <si>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</si>
  <si>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</si>
  <si>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</si>
  <si>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</si>
  <si>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</si>
  <si>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</si>
  <si>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</si>
  <si>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</si>
  <si>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</si>
  <si>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</si>
  <si>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</si>
  <si>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</si>
  <si>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</si>
  <si>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</si>
  <si>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</si>
  <si>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</si>
  <si>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</si>
  <si>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</si>
  <si>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</si>
  <si>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</si>
  <si>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</si>
  <si>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</si>
  <si>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</si>
  <si>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</si>
  <si>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</si>
  <si>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</si>
  <si>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</si>
  <si>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</si>
  <si>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</si>
  <si>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</si>
  <si>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</si>
  <si>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</si>
  <si>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</si>
  <si>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</si>
  <si>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</si>
  <si>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</si>
  <si>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</si>
  <si>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</si>
  <si>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</si>
  <si>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</si>
  <si>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</si>
  <si>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</si>
  <si>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</si>
  <si>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</si>
  <si>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</si>
  <si>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</si>
  <si>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</si>
  <si>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</si>
  <si>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</si>
  <si>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</si>
  <si>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</si>
  <si>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</si>
  <si>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</si>
  <si>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</si>
  <si>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</si>
  <si>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</si>
  <si>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</si>
  <si>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</si>
  <si>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</si>
  <si>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</si>
  <si>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</si>
  <si>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</si>
  <si>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</si>
  <si>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</si>
  <si>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</si>
  <si>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</si>
  <si>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</si>
  <si>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</si>
  <si>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</si>
  <si>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</si>
  <si>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</si>
  <si>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</si>
  <si>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</si>
  <si>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</si>
  <si>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</si>
  <si>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</si>
  <si>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</si>
  <si>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</si>
  <si>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</si>
  <si>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</si>
  <si>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</si>
  <si>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</si>
  <si>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</si>
  <si>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</si>
  <si>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</si>
  <si>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</si>
  <si>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</si>
  <si>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</si>
  <si>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</si>
  <si>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</si>
  <si>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</si>
  <si>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</si>
  <si>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</si>
  <si>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</si>
  <si>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</si>
  <si>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</si>
  <si>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</si>
  <si>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</si>
  <si>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</si>
  <si>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</si>
  <si>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</si>
  <si>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</si>
  <si>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</si>
  <si>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</si>
  <si>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</si>
  <si>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</si>
  <si>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</si>
  <si>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</si>
  <si>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</si>
  <si>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</si>
  <si>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</si>
  <si>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</si>
  <si>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</si>
  <si>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</si>
  <si>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</si>
  <si>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</si>
  <si>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2016년 7월 건설수주액분석</t>
    <phoneticPr fontId="13" type="noConversion"/>
  </si>
  <si>
    <t>2016. 7</t>
    <phoneticPr fontId="12" type="noConversion"/>
  </si>
  <si>
    <t>16.7월 누적</t>
    <phoneticPr fontId="12" type="noConversion"/>
  </si>
  <si>
    <t>15.7월 누적</t>
    <phoneticPr fontId="12" type="noConversion"/>
  </si>
  <si>
    <t>14.7월 누적</t>
    <phoneticPr fontId="12" type="noConversion"/>
  </si>
  <si>
    <t>13.7월 누적</t>
    <phoneticPr fontId="12" type="noConversion"/>
  </si>
  <si>
    <t>13년대비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</si>
</sst>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99"/>
  <sheetViews>
    <sheetView tabSelected="1" zoomScaleNormal="100" workbookViewId="0">
      <pane ySplit="5" topLeftCell="A6" activePane="bottomLeft" state="frozen"/>
      <selection pane="bottomLeft" activeCell="S180" sqref="S180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3" t="s">
        <v>202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0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1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2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257" t="s">
        <v>203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8"/>
      <c r="U169" s="194"/>
      <c r="Y169" s="176"/>
    </row>
    <row r="170" spans="1:25" ht="18" customHeight="1">
      <c r="A170" s="165" t="s">
        <v>155</v>
      </c>
      <c r="B170" s="166">
        <f>(B169-B168)/B168*100</f>
        <v>6.0059741477023945</v>
      </c>
      <c r="C170" s="166">
        <f t="shared" ref="C170:S170" si="8">(C169-C168)/C168*100</f>
        <v>22.639954875414283</v>
      </c>
      <c r="D170" s="166">
        <f t="shared" si="8"/>
        <v>8.5248490084072142</v>
      </c>
      <c r="E170" s="166">
        <f t="shared" si="8"/>
        <v>828.33075311902371</v>
      </c>
      <c r="F170" s="166">
        <f t="shared" si="8"/>
        <v>45.097869922684431</v>
      </c>
      <c r="G170" s="166">
        <f t="shared" si="8"/>
        <v>191.63518678372282</v>
      </c>
      <c r="H170" s="166">
        <f t="shared" si="8"/>
        <v>-3.9721760855239685</v>
      </c>
      <c r="I170" s="166">
        <f t="shared" si="8"/>
        <v>-6.8224119857676943E-2</v>
      </c>
      <c r="J170" s="166">
        <f t="shared" si="8"/>
        <v>-6.9910624296651402</v>
      </c>
      <c r="K170" s="166">
        <f t="shared" si="8"/>
        <v>-51.789096546715896</v>
      </c>
      <c r="L170" s="166">
        <f t="shared" si="8"/>
        <v>0.68016210170233915</v>
      </c>
      <c r="M170" s="166">
        <f t="shared" si="8"/>
        <v>-1.2000431896096611</v>
      </c>
      <c r="N170" s="166">
        <f t="shared" si="8"/>
        <v>3.9050178863959264</v>
      </c>
      <c r="O170" s="166">
        <f t="shared" si="8"/>
        <v>3.8208876113515742</v>
      </c>
      <c r="P170" s="166">
        <f t="shared" si="8"/>
        <v>49.553856669256234</v>
      </c>
      <c r="Q170" s="166">
        <f t="shared" si="8"/>
        <v>6.6798846456437255</v>
      </c>
      <c r="R170" s="166">
        <f t="shared" si="8"/>
        <v>10.060852933758797</v>
      </c>
      <c r="S170" s="166">
        <f t="shared" si="8"/>
        <v>2.0060167990890738</v>
      </c>
      <c r="T170" s="166" t="e">
        <f t="shared" ref="T170:U170" si="9">(T163-T161)/T161*100</f>
        <v>#DIV/0!</v>
      </c>
      <c r="U170" s="166" t="e">
        <f t="shared" si="9"/>
        <v>#DIV/0!</v>
      </c>
    </row>
    <row r="171" spans="1:25" s="175" customFormat="1" ht="18" customHeight="1">
      <c r="A171" s="174" t="s">
        <v>156</v>
      </c>
      <c r="B171" s="222">
        <f>(B169-B156)/B156*100</f>
        <v>42.64074884346244</v>
      </c>
      <c r="C171" s="222">
        <f t="shared" ref="C171:S171" si="10">(C169-C156)/C156*100</f>
        <v>75.932952046704258</v>
      </c>
      <c r="D171" s="222">
        <f t="shared" si="10"/>
        <v>57.170752916063506</v>
      </c>
      <c r="E171" s="222">
        <f t="shared" si="10"/>
        <v>1042.1208895860175</v>
      </c>
      <c r="F171" s="222">
        <f t="shared" si="10"/>
        <v>105.0639039885378</v>
      </c>
      <c r="G171" s="222">
        <f t="shared" si="10"/>
        <v>150.69478908188589</v>
      </c>
      <c r="H171" s="222">
        <f t="shared" si="10"/>
        <v>73.033971314303315</v>
      </c>
      <c r="I171" s="222">
        <f t="shared" si="10"/>
        <v>31.489877289284991</v>
      </c>
      <c r="J171" s="222">
        <f t="shared" si="10"/>
        <v>140.19173939979947</v>
      </c>
      <c r="K171" s="222">
        <f t="shared" si="10"/>
        <v>-39.001395481935582</v>
      </c>
      <c r="L171" s="222">
        <f t="shared" si="10"/>
        <v>25.804021844047607</v>
      </c>
      <c r="M171" s="222">
        <f t="shared" si="10"/>
        <v>19.573263740361512</v>
      </c>
      <c r="N171" s="222">
        <f t="shared" si="10"/>
        <v>37.488180123456971</v>
      </c>
      <c r="O171" s="222">
        <f t="shared" si="10"/>
        <v>73.453980627345288</v>
      </c>
      <c r="P171" s="222">
        <f t="shared" si="10"/>
        <v>88.605332351149997</v>
      </c>
      <c r="Q171" s="222">
        <f t="shared" si="10"/>
        <v>35.420168410627063</v>
      </c>
      <c r="R171" s="222">
        <f t="shared" si="10"/>
        <v>30.102792211401564</v>
      </c>
      <c r="S171" s="222">
        <f t="shared" si="10"/>
        <v>44.21146592462307</v>
      </c>
      <c r="T171" s="222">
        <f t="shared" ref="T171:U171" si="11">(T163-T150)/T150*100</f>
        <v>-100</v>
      </c>
      <c r="U171" s="222">
        <f t="shared" si="11"/>
        <v>-100</v>
      </c>
    </row>
    <row r="172" spans="1:25" ht="18" customHeight="1">
      <c r="A172" s="167" t="s">
        <v>185</v>
      </c>
      <c r="B172" s="166">
        <f>(B169-B143)/B143*100</f>
        <v>80.207888328979621</v>
      </c>
      <c r="C172" s="166">
        <f t="shared" ref="C172:S172" si="12">(C169-C143)/C143*100</f>
        <v>114.01908647533297</v>
      </c>
      <c r="D172" s="166">
        <f t="shared" si="12"/>
        <v>87.996285346069286</v>
      </c>
      <c r="E172" s="166">
        <f t="shared" si="12"/>
        <v>193.14162473040977</v>
      </c>
      <c r="F172" s="166">
        <f t="shared" si="12"/>
        <v>156.2257469568425</v>
      </c>
      <c r="G172" s="166">
        <f t="shared" si="12"/>
        <v>1130.3419203747073</v>
      </c>
      <c r="H172" s="166">
        <f t="shared" si="12"/>
        <v>41.938727847231753</v>
      </c>
      <c r="I172" s="166">
        <f t="shared" si="12"/>
        <v>68.292864791559325</v>
      </c>
      <c r="J172" s="166">
        <f t="shared" si="12"/>
        <v>75.224611685617774</v>
      </c>
      <c r="K172" s="166">
        <f t="shared" si="12"/>
        <v>21.712518466052021</v>
      </c>
      <c r="L172" s="166">
        <f t="shared" si="12"/>
        <v>67.630612766358411</v>
      </c>
      <c r="M172" s="166">
        <f t="shared" si="12"/>
        <v>102.96351913086201</v>
      </c>
      <c r="N172" s="166">
        <f t="shared" si="12"/>
        <v>30.562192841231468</v>
      </c>
      <c r="O172" s="166">
        <f t="shared" si="12"/>
        <v>84.346939347249545</v>
      </c>
      <c r="P172" s="166">
        <f t="shared" si="12"/>
        <v>109.12376729806141</v>
      </c>
      <c r="Q172" s="166">
        <f t="shared" si="12"/>
        <v>79.001582298941713</v>
      </c>
      <c r="R172" s="166">
        <f t="shared" si="12"/>
        <v>133.07992165247816</v>
      </c>
      <c r="S172" s="166">
        <f t="shared" si="12"/>
        <v>32.981127184535652</v>
      </c>
      <c r="T172" s="166">
        <f t="shared" ref="T172:U172" si="13">(T163-T137)/T137*100</f>
        <v>-100</v>
      </c>
      <c r="U172" s="166">
        <f t="shared" si="13"/>
        <v>-100</v>
      </c>
    </row>
    <row r="173" spans="1:25" s="223" customFormat="1" ht="18" customHeight="1">
      <c r="T173" s="258"/>
      <c r="U173" s="259"/>
    </row>
    <row r="174" spans="1:25" s="251" customFormat="1" ht="17.25">
      <c r="A174" s="246"/>
      <c r="B174" s="247" t="s">
        <v>166</v>
      </c>
      <c r="C174" s="247" t="s">
        <v>160</v>
      </c>
      <c r="D174" s="246" t="s">
        <v>162</v>
      </c>
      <c r="E174" s="246"/>
      <c r="F174" s="246" t="s">
        <v>163</v>
      </c>
      <c r="G174" s="246"/>
      <c r="H174" s="246"/>
      <c r="I174" s="247" t="s">
        <v>161</v>
      </c>
      <c r="J174" s="246" t="s">
        <v>164</v>
      </c>
      <c r="K174" s="246"/>
      <c r="L174" s="246" t="s">
        <v>165</v>
      </c>
      <c r="M174" s="246" t="s">
        <v>167</v>
      </c>
      <c r="N174" s="248" t="s">
        <v>168</v>
      </c>
      <c r="O174" s="248"/>
      <c r="P174" s="248"/>
      <c r="Q174" s="248"/>
      <c r="R174" s="246"/>
      <c r="S174" s="246"/>
      <c r="T174" s="249"/>
      <c r="U174" s="250"/>
    </row>
    <row r="175" spans="1:25" ht="17.25">
      <c r="A175" s="157" t="s">
        <v>204</v>
      </c>
      <c r="B175" s="158">
        <f>SUM(B163:B169)</f>
        <v>837890.59161517397</v>
      </c>
      <c r="C175" s="158">
        <f t="shared" ref="C175:S175" si="14">SUM(C163:C169)</f>
        <v>232719.52311692</v>
      </c>
      <c r="D175" s="158">
        <f t="shared" si="14"/>
        <v>138521.50569891999</v>
      </c>
      <c r="E175" s="158">
        <f t="shared" si="14"/>
        <v>11006.77</v>
      </c>
      <c r="F175" s="158">
        <f t="shared" si="14"/>
        <v>94198.017417999989</v>
      </c>
      <c r="G175" s="158">
        <f t="shared" si="14"/>
        <v>41783</v>
      </c>
      <c r="H175" s="158">
        <f t="shared" si="14"/>
        <v>52415.017418000003</v>
      </c>
      <c r="I175" s="158">
        <f t="shared" si="14"/>
        <v>605171.06849825382</v>
      </c>
      <c r="J175" s="158">
        <f t="shared" si="14"/>
        <v>58192.766712059129</v>
      </c>
      <c r="K175" s="158">
        <f t="shared" si="14"/>
        <v>22760.945887407921</v>
      </c>
      <c r="L175" s="158">
        <f t="shared" si="14"/>
        <v>546978.30178619467</v>
      </c>
      <c r="M175" s="158">
        <f t="shared" si="14"/>
        <v>336622.58310929453</v>
      </c>
      <c r="N175" s="158">
        <f t="shared" si="14"/>
        <v>210355.71867690014</v>
      </c>
      <c r="O175" s="158">
        <f t="shared" si="14"/>
        <v>196714.27241097915</v>
      </c>
      <c r="P175" s="158">
        <f t="shared" si="14"/>
        <v>33767.715887407925</v>
      </c>
      <c r="Q175" s="158">
        <f t="shared" si="14"/>
        <v>641176.31920419482</v>
      </c>
      <c r="R175" s="158">
        <f t="shared" si="14"/>
        <v>378405.58310929453</v>
      </c>
      <c r="S175" s="158">
        <f t="shared" si="14"/>
        <v>262770.73609490012</v>
      </c>
      <c r="T175" s="210">
        <f t="shared" ref="T175" si="15">SUM(T150:T161)</f>
        <v>989.4000000000002</v>
      </c>
      <c r="U175" s="224">
        <f>B175/T162*100</f>
        <v>762182.95836115989</v>
      </c>
    </row>
    <row r="176" spans="1:25">
      <c r="A176" t="s">
        <v>205</v>
      </c>
      <c r="B176" s="235">
        <f>SUM(B150:B156)</f>
        <v>842484.60981772828</v>
      </c>
      <c r="C176" s="235">
        <f t="shared" ref="C176:S176" si="16">SUM(C150:C156)</f>
        <v>260410.23999999999</v>
      </c>
      <c r="D176" s="235">
        <f t="shared" si="16"/>
        <v>193506.12</v>
      </c>
      <c r="E176" s="235">
        <f t="shared" si="16"/>
        <v>6686.02</v>
      </c>
      <c r="F176" s="235">
        <f t="shared" si="16"/>
        <v>66904.12</v>
      </c>
      <c r="G176" s="235">
        <f t="shared" si="16"/>
        <v>16832.2</v>
      </c>
      <c r="H176" s="235">
        <f t="shared" si="16"/>
        <v>50070.92</v>
      </c>
      <c r="I176" s="235">
        <f t="shared" si="16"/>
        <v>582074.55528973253</v>
      </c>
      <c r="J176" s="235">
        <f t="shared" si="16"/>
        <v>46173.675589075552</v>
      </c>
      <c r="K176" s="235">
        <f t="shared" si="16"/>
        <v>25051.760000000002</v>
      </c>
      <c r="L176" s="235">
        <f t="shared" si="16"/>
        <v>535899.87970065698</v>
      </c>
      <c r="M176" s="235">
        <f t="shared" si="16"/>
        <v>342039.74178759969</v>
      </c>
      <c r="N176" s="235">
        <f t="shared" si="16"/>
        <v>193860.13791305732</v>
      </c>
      <c r="O176" s="235">
        <f t="shared" si="16"/>
        <v>239680.79558907554</v>
      </c>
      <c r="P176" s="235">
        <f t="shared" si="16"/>
        <v>31736.78</v>
      </c>
      <c r="Q176" s="235">
        <f t="shared" si="16"/>
        <v>602802.99970065698</v>
      </c>
      <c r="R176" s="235">
        <f t="shared" si="16"/>
        <v>358871.9417875997</v>
      </c>
      <c r="S176" s="235">
        <f t="shared" si="16"/>
        <v>243933.05791305733</v>
      </c>
      <c r="T176" s="211">
        <f t="shared" ref="T176:U176" si="17">SUM(T137:T148)</f>
        <v>1321.1999999999998</v>
      </c>
      <c r="U176" s="144">
        <f t="shared" si="17"/>
        <v>976079.92733878293</v>
      </c>
    </row>
    <row r="177" spans="1:21">
      <c r="A177" t="s">
        <v>206</v>
      </c>
      <c r="B177" s="143">
        <f>SUM(B137:B143)</f>
        <v>578386</v>
      </c>
      <c r="C177" s="143">
        <f t="shared" ref="C177:S177" si="18">SUM(C137:C143)</f>
        <v>238289</v>
      </c>
      <c r="D177" s="143">
        <f t="shared" si="18"/>
        <v>158137</v>
      </c>
      <c r="E177" s="143">
        <f t="shared" si="18"/>
        <v>5089</v>
      </c>
      <c r="F177" s="143">
        <f t="shared" si="18"/>
        <v>80153</v>
      </c>
      <c r="G177" s="143">
        <f t="shared" si="18"/>
        <v>17618</v>
      </c>
      <c r="H177" s="143">
        <f t="shared" si="18"/>
        <v>62533</v>
      </c>
      <c r="I177" s="143">
        <f t="shared" si="18"/>
        <v>340097</v>
      </c>
      <c r="J177" s="143">
        <f t="shared" si="18"/>
        <v>40522</v>
      </c>
      <c r="K177" s="143">
        <f t="shared" si="18"/>
        <v>11119</v>
      </c>
      <c r="L177" s="143">
        <f t="shared" si="18"/>
        <v>299575</v>
      </c>
      <c r="M177" s="143">
        <f t="shared" si="18"/>
        <v>173389</v>
      </c>
      <c r="N177" s="143">
        <f t="shared" si="18"/>
        <v>126185</v>
      </c>
      <c r="O177" s="143">
        <f t="shared" si="18"/>
        <v>198659</v>
      </c>
      <c r="P177" s="143">
        <f t="shared" si="18"/>
        <v>16210</v>
      </c>
      <c r="Q177" s="143">
        <f t="shared" si="18"/>
        <v>379728</v>
      </c>
      <c r="R177" s="143">
        <f t="shared" si="18"/>
        <v>191009</v>
      </c>
      <c r="S177" s="143">
        <f t="shared" si="18"/>
        <v>188717</v>
      </c>
      <c r="T177" s="212">
        <f t="shared" ref="T177:U177" si="19">SUM(T124:T135)</f>
        <v>1302</v>
      </c>
      <c r="U177" s="143">
        <f t="shared" si="19"/>
        <v>841538.24884792638</v>
      </c>
    </row>
    <row r="178" spans="1:21" hidden="1">
      <c r="A178" t="s">
        <v>207</v>
      </c>
      <c r="B178" s="143">
        <f>SUM(B124:B130)</f>
        <v>458926</v>
      </c>
      <c r="C178" s="143">
        <f t="shared" ref="C178:S178" si="20">SUM(C124:C130)</f>
        <v>172692</v>
      </c>
      <c r="D178" s="143">
        <f t="shared" si="20"/>
        <v>107762</v>
      </c>
      <c r="E178" s="143">
        <f t="shared" si="20"/>
        <v>10668</v>
      </c>
      <c r="F178" s="143">
        <f t="shared" si="20"/>
        <v>64930</v>
      </c>
      <c r="G178" s="143">
        <f t="shared" si="20"/>
        <v>14677</v>
      </c>
      <c r="H178" s="143">
        <f t="shared" si="20"/>
        <v>50253</v>
      </c>
      <c r="I178" s="143">
        <f t="shared" si="20"/>
        <v>286233</v>
      </c>
      <c r="J178" s="143">
        <f t="shared" si="20"/>
        <v>48335</v>
      </c>
      <c r="K178" s="143">
        <f t="shared" si="20"/>
        <v>24478</v>
      </c>
      <c r="L178" s="143">
        <f t="shared" si="20"/>
        <v>237898</v>
      </c>
      <c r="M178" s="143">
        <f t="shared" si="20"/>
        <v>123239</v>
      </c>
      <c r="N178" s="143">
        <f t="shared" si="20"/>
        <v>114657</v>
      </c>
      <c r="O178" s="143">
        <f t="shared" si="20"/>
        <v>156098</v>
      </c>
      <c r="P178" s="143">
        <f t="shared" si="20"/>
        <v>35148</v>
      </c>
      <c r="Q178" s="143">
        <f t="shared" si="20"/>
        <v>302828</v>
      </c>
      <c r="R178" s="143">
        <f t="shared" si="20"/>
        <v>137917</v>
      </c>
      <c r="S178" s="143">
        <f t="shared" si="20"/>
        <v>164911</v>
      </c>
      <c r="T178" s="212"/>
      <c r="U178" s="143"/>
    </row>
    <row r="179" spans="1:21"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212"/>
      <c r="U179" s="143"/>
    </row>
    <row r="180" spans="1:21">
      <c r="A180" s="178" t="s">
        <v>170</v>
      </c>
      <c r="B180" s="179">
        <f>100*(B175/B176-1)</f>
        <v>-0.54529402068819177</v>
      </c>
      <c r="C180" s="179">
        <f>100*(C175/C176-1)</f>
        <v>-10.633497700812377</v>
      </c>
      <c r="D180" s="179">
        <f>100*(D175/D176-1)</f>
        <v>-28.414922639697394</v>
      </c>
      <c r="E180" s="179">
        <f>100*(E175/E176-1)</f>
        <v>64.623647551158996</v>
      </c>
      <c r="F180" s="179">
        <f>100*(F175/F176-1)</f>
        <v>40.795540570595648</v>
      </c>
      <c r="G180" s="179">
        <f>100*(G175/G176-1)</f>
        <v>148.23255427098059</v>
      </c>
      <c r="H180" s="179">
        <f>100*(H175/H176-1)</f>
        <v>4.6815545190701524</v>
      </c>
      <c r="I180" s="179">
        <f>100*(I175/I176-1)</f>
        <v>3.9679647561685405</v>
      </c>
      <c r="J180" s="179">
        <f>100*(J175/J176-1)</f>
        <v>26.030180551247327</v>
      </c>
      <c r="K180" s="179">
        <f>100*(K175/K176-1)</f>
        <v>-9.1443240418720322</v>
      </c>
      <c r="L180" s="179">
        <f>100*(L175/L176-1)</f>
        <v>2.0672559381289535</v>
      </c>
      <c r="M180" s="179">
        <f>100*(M175/M176-1)</f>
        <v>-1.5837804841020819</v>
      </c>
      <c r="N180" s="179">
        <f>100*(N175/N176-1)</f>
        <v>8.5090111569201312</v>
      </c>
      <c r="O180" s="179">
        <f>100*(O175/O176-1)</f>
        <v>-17.926560646002287</v>
      </c>
      <c r="P180" s="179">
        <f>100*(P175/P176-1)</f>
        <v>6.3993129971217089</v>
      </c>
      <c r="Q180" s="179">
        <f>100*(Q175/Q176-1)</f>
        <v>6.3658142913345594</v>
      </c>
      <c r="R180" s="179">
        <f>100*(R175/R176-1)</f>
        <v>5.4430673026134579</v>
      </c>
      <c r="S180" s="179">
        <f>100*(S175/S176-1)</f>
        <v>7.7224785943350582</v>
      </c>
      <c r="T180" s="213">
        <f>100*(T175/T176-1)</f>
        <v>-25.113533151680269</v>
      </c>
      <c r="U180" s="179">
        <f>100*(U175/U176-1)</f>
        <v>-21.913878462883563</v>
      </c>
    </row>
    <row r="181" spans="1:21">
      <c r="A181" t="s">
        <v>171</v>
      </c>
      <c r="B181" s="177">
        <f>100*(B175/B177-1)</f>
        <v>44.867025068928697</v>
      </c>
      <c r="C181" s="177">
        <f>100*(C175/C177-1)</f>
        <v>-2.3372782138831427</v>
      </c>
      <c r="D181" s="177">
        <f>100*(D175/D177-1)</f>
        <v>-12.404114344574646</v>
      </c>
      <c r="E181" s="177">
        <f>100*(E175/E177-1)</f>
        <v>116.28551778345452</v>
      </c>
      <c r="F181" s="177">
        <f>100*(F175/F177-1)</f>
        <v>17.522759494965868</v>
      </c>
      <c r="G181" s="177">
        <f>100*(G175/G177-1)</f>
        <v>137.16085821319103</v>
      </c>
      <c r="H181" s="177">
        <f>100*(H175/H177-1)</f>
        <v>-16.180228970303677</v>
      </c>
      <c r="I181" s="177">
        <f>100*(I175/I177-1)</f>
        <v>77.940725292564707</v>
      </c>
      <c r="J181" s="177">
        <f>100*(J175/J177-1)</f>
        <v>43.607834539408529</v>
      </c>
      <c r="K181" s="177">
        <f>100*(K175/K177-1)</f>
        <v>104.70317373332061</v>
      </c>
      <c r="L181" s="177">
        <f>100*(L175/L177-1)</f>
        <v>82.584762342049459</v>
      </c>
      <c r="M181" s="177">
        <f>100*(M175/M177-1)</f>
        <v>94.142986642344397</v>
      </c>
      <c r="N181" s="177">
        <f>100*(N175/N177-1)</f>
        <v>66.704218945912856</v>
      </c>
      <c r="O181" s="177">
        <f>100*(O175/O177-1)</f>
        <v>-0.97892750342086776</v>
      </c>
      <c r="P181" s="177">
        <f>100*(P175/P177-1)</f>
        <v>108.31410171133822</v>
      </c>
      <c r="Q181" s="177">
        <f>100*(Q175/Q177-1)</f>
        <v>68.851472423470184</v>
      </c>
      <c r="R181" s="177">
        <f>100*(R175/R177-1)</f>
        <v>98.108771371660254</v>
      </c>
      <c r="S181" s="177">
        <f>100*(S175/S177-1)</f>
        <v>39.240628080618123</v>
      </c>
      <c r="T181" s="214">
        <f>100*(T175/T177-1)</f>
        <v>-24.009216589861737</v>
      </c>
      <c r="U181" s="177">
        <f>100*(U175/U177-1)</f>
        <v>-9.4297901010922054</v>
      </c>
    </row>
    <row r="182" spans="1:21" hidden="1">
      <c r="A182" t="s">
        <v>208</v>
      </c>
      <c r="B182" s="177">
        <f>100*(B175/B178-1)</f>
        <v>82.576404826742007</v>
      </c>
      <c r="C182" s="177">
        <f t="shared" ref="C182:S182" si="21">100*(C175/C178-1)</f>
        <v>34.759874873717365</v>
      </c>
      <c r="D182" s="177">
        <f t="shared" si="21"/>
        <v>28.543926151073663</v>
      </c>
      <c r="E182" s="177">
        <f t="shared" si="21"/>
        <v>3.1755718035245684</v>
      </c>
      <c r="F182" s="177">
        <f t="shared" si="21"/>
        <v>45.076262772216211</v>
      </c>
      <c r="G182" s="177">
        <f t="shared" si="21"/>
        <v>184.68351843019693</v>
      </c>
      <c r="H182" s="177">
        <f t="shared" si="21"/>
        <v>4.3022653732115668</v>
      </c>
      <c r="I182" s="177">
        <f t="shared" si="21"/>
        <v>111.42603001689318</v>
      </c>
      <c r="J182" s="177">
        <f t="shared" si="21"/>
        <v>20.394676139565803</v>
      </c>
      <c r="K182" s="177">
        <f t="shared" si="21"/>
        <v>-7.0146830320781062</v>
      </c>
      <c r="L182" s="177">
        <f t="shared" si="21"/>
        <v>129.92135359952363</v>
      </c>
      <c r="M182" s="177">
        <f t="shared" si="21"/>
        <v>173.146149440757</v>
      </c>
      <c r="N182" s="177">
        <f t="shared" si="21"/>
        <v>83.465221204898214</v>
      </c>
      <c r="O182" s="177">
        <f t="shared" si="21"/>
        <v>26.019726332803206</v>
      </c>
      <c r="P182" s="177">
        <f t="shared" si="21"/>
        <v>-3.9270630266077022</v>
      </c>
      <c r="Q182" s="177">
        <f t="shared" si="21"/>
        <v>111.72953597560161</v>
      </c>
      <c r="R182" s="177">
        <f t="shared" si="21"/>
        <v>174.37196510168764</v>
      </c>
      <c r="S182" s="177">
        <f t="shared" si="21"/>
        <v>59.340939109519738</v>
      </c>
      <c r="U182" s="203" t="s">
        <v>180</v>
      </c>
    </row>
    <row r="183" spans="1:21" s="196" customFormat="1" hidden="1">
      <c r="A183" s="196" t="s">
        <v>179</v>
      </c>
      <c r="T183" s="215"/>
      <c r="U183" s="197"/>
    </row>
    <row r="184" spans="1:21" hidden="1">
      <c r="A184" s="196" t="s">
        <v>191</v>
      </c>
      <c r="B184" s="223" t="e">
        <f>B175/#REF!-1</f>
        <v>#REF!</v>
      </c>
      <c r="C184" s="223" t="e">
        <f>C175/#REF!-1</f>
        <v>#REF!</v>
      </c>
      <c r="D184" s="223" t="e">
        <f>D175/#REF!-1</f>
        <v>#REF!</v>
      </c>
      <c r="E184" s="223" t="e">
        <f>E175/#REF!-1</f>
        <v>#REF!</v>
      </c>
      <c r="F184" s="223" t="e">
        <f>F175/#REF!-1</f>
        <v>#REF!</v>
      </c>
      <c r="G184" s="223" t="e">
        <f>G175/#REF!-1</f>
        <v>#REF!</v>
      </c>
      <c r="H184" s="223" t="e">
        <f>H175/#REF!-1</f>
        <v>#REF!</v>
      </c>
      <c r="I184" s="223" t="e">
        <f>I175/#REF!-1</f>
        <v>#REF!</v>
      </c>
      <c r="J184" s="223" t="e">
        <f>J175/#REF!-1</f>
        <v>#REF!</v>
      </c>
      <c r="K184" s="223" t="e">
        <f>K175/#REF!-1</f>
        <v>#REF!</v>
      </c>
      <c r="L184" s="223" t="e">
        <f>L175/#REF!-1</f>
        <v>#REF!</v>
      </c>
      <c r="M184" s="223" t="e">
        <f>M175/#REF!-1</f>
        <v>#REF!</v>
      </c>
      <c r="N184" s="223" t="e">
        <f>N175/#REF!-1</f>
        <v>#REF!</v>
      </c>
      <c r="O184" s="223" t="e">
        <f>O175/#REF!-1</f>
        <v>#REF!</v>
      </c>
      <c r="P184" s="223" t="e">
        <f>P175/#REF!-1</f>
        <v>#REF!</v>
      </c>
      <c r="Q184" s="223" t="e">
        <f>Q175/#REF!-1</f>
        <v>#REF!</v>
      </c>
      <c r="R184" s="223" t="e">
        <f>R175/#REF!-1</f>
        <v>#REF!</v>
      </c>
      <c r="S184" s="223" t="e">
        <f>S175/#REF!-1</f>
        <v>#REF!</v>
      </c>
    </row>
    <row r="185" spans="1:21" hidden="1">
      <c r="A185" s="196" t="s">
        <v>192</v>
      </c>
      <c r="B185" s="223" t="e">
        <f>B175/#REF!-1</f>
        <v>#REF!</v>
      </c>
      <c r="C185" s="223" t="e">
        <f>C175/#REF!-1</f>
        <v>#REF!</v>
      </c>
      <c r="D185" s="223" t="e">
        <f>D175/#REF!-1</f>
        <v>#REF!</v>
      </c>
      <c r="E185" s="223" t="e">
        <f>E175/#REF!-1</f>
        <v>#REF!</v>
      </c>
      <c r="F185" s="223" t="e">
        <f>F175/#REF!-1</f>
        <v>#REF!</v>
      </c>
      <c r="G185" s="223" t="e">
        <f>G175/#REF!-1</f>
        <v>#REF!</v>
      </c>
      <c r="H185" s="223" t="e">
        <f>H175/#REF!-1</f>
        <v>#REF!</v>
      </c>
      <c r="I185" s="223" t="e">
        <f>I175/#REF!-1</f>
        <v>#REF!</v>
      </c>
      <c r="J185" s="223" t="e">
        <f>J175/#REF!-1</f>
        <v>#REF!</v>
      </c>
      <c r="K185" s="223" t="e">
        <f>K175/#REF!-1</f>
        <v>#REF!</v>
      </c>
      <c r="L185" s="223" t="e">
        <f>L175/#REF!-1</f>
        <v>#REF!</v>
      </c>
      <c r="M185" s="223" t="e">
        <f>M175/#REF!-1</f>
        <v>#REF!</v>
      </c>
      <c r="N185" s="223" t="e">
        <f>N175/#REF!-1</f>
        <v>#REF!</v>
      </c>
      <c r="O185" s="223" t="e">
        <f>O175/#REF!-1</f>
        <v>#REF!</v>
      </c>
      <c r="P185" s="223" t="e">
        <f>P175/#REF!-1</f>
        <v>#REF!</v>
      </c>
      <c r="Q185" s="223" t="e">
        <f>Q175/#REF!-1</f>
        <v>#REF!</v>
      </c>
      <c r="R185" s="223" t="e">
        <f>R175/#REF!-1</f>
        <v>#REF!</v>
      </c>
      <c r="S185" s="223" t="e">
        <f>S175/#REF!-1</f>
        <v>#REF!</v>
      </c>
    </row>
    <row r="186" spans="1:21" hidden="1">
      <c r="A186" s="196" t="s">
        <v>193</v>
      </c>
      <c r="B186" s="223" t="e">
        <f>B175/#REF!-1</f>
        <v>#REF!</v>
      </c>
      <c r="C186" s="223" t="e">
        <f>C175/#REF!-1</f>
        <v>#REF!</v>
      </c>
      <c r="D186" s="223" t="e">
        <f>D175/#REF!-1</f>
        <v>#REF!</v>
      </c>
      <c r="E186" s="223" t="e">
        <f>E175/#REF!-1</f>
        <v>#REF!</v>
      </c>
      <c r="F186" s="223" t="e">
        <f>F175/#REF!-1</f>
        <v>#REF!</v>
      </c>
      <c r="G186" s="223" t="e">
        <f>G175/#REF!-1</f>
        <v>#REF!</v>
      </c>
      <c r="H186" s="223" t="e">
        <f>H175/#REF!-1</f>
        <v>#REF!</v>
      </c>
      <c r="I186" s="223" t="e">
        <f>I175/#REF!-1</f>
        <v>#REF!</v>
      </c>
      <c r="J186" s="223" t="e">
        <f>J175/#REF!-1</f>
        <v>#REF!</v>
      </c>
      <c r="K186" s="223" t="e">
        <f>K175/#REF!-1</f>
        <v>#REF!</v>
      </c>
      <c r="L186" s="223" t="e">
        <f>L175/#REF!-1</f>
        <v>#REF!</v>
      </c>
      <c r="M186" s="223" t="e">
        <f>M175/#REF!-1</f>
        <v>#REF!</v>
      </c>
      <c r="N186" s="223" t="e">
        <f>N175/#REF!-1</f>
        <v>#REF!</v>
      </c>
      <c r="O186" s="223" t="e">
        <f>O175/#REF!-1</f>
        <v>#REF!</v>
      </c>
      <c r="P186" s="223" t="e">
        <f>P175/#REF!-1</f>
        <v>#REF!</v>
      </c>
      <c r="Q186" s="223" t="e">
        <f>Q175/#REF!-1</f>
        <v>#REF!</v>
      </c>
      <c r="R186" s="223" t="e">
        <f>R175/#REF!-1</f>
        <v>#REF!</v>
      </c>
      <c r="S186" s="223" t="e">
        <f>S175/#REF!-1</f>
        <v>#REF!</v>
      </c>
    </row>
    <row r="187" spans="1:21" hidden="1">
      <c r="A187" s="196" t="s">
        <v>194</v>
      </c>
      <c r="B187" s="223" t="e">
        <f>B175/#REF!-1</f>
        <v>#REF!</v>
      </c>
      <c r="C187" s="223" t="e">
        <f>C175/#REF!-1</f>
        <v>#REF!</v>
      </c>
      <c r="D187" s="223" t="e">
        <f>D175/#REF!-1</f>
        <v>#REF!</v>
      </c>
      <c r="E187" s="223" t="e">
        <f>E175/#REF!-1</f>
        <v>#REF!</v>
      </c>
      <c r="F187" s="223" t="e">
        <f>F175/#REF!-1</f>
        <v>#REF!</v>
      </c>
      <c r="G187" s="223" t="e">
        <f>G175/#REF!-1</f>
        <v>#REF!</v>
      </c>
      <c r="H187" s="223" t="e">
        <f>H175/#REF!-1</f>
        <v>#REF!</v>
      </c>
      <c r="I187" s="223" t="e">
        <f>I175/#REF!-1</f>
        <v>#REF!</v>
      </c>
      <c r="J187" s="223" t="e">
        <f>J175/#REF!-1</f>
        <v>#REF!</v>
      </c>
      <c r="K187" s="223" t="e">
        <f>K175/#REF!-1</f>
        <v>#REF!</v>
      </c>
      <c r="L187" s="223" t="e">
        <f>L175/#REF!-1</f>
        <v>#REF!</v>
      </c>
      <c r="M187" s="223" t="e">
        <f>M175/#REF!-1</f>
        <v>#REF!</v>
      </c>
      <c r="N187" s="223" t="e">
        <f>N175/#REF!-1</f>
        <v>#REF!</v>
      </c>
      <c r="O187" s="223" t="e">
        <f>O175/#REF!-1</f>
        <v>#REF!</v>
      </c>
      <c r="P187" s="223" t="e">
        <f>P175/#REF!-1</f>
        <v>#REF!</v>
      </c>
      <c r="Q187" s="223" t="e">
        <f>Q175/#REF!-1</f>
        <v>#REF!</v>
      </c>
      <c r="R187" s="223" t="e">
        <f>R175/#REF!-1</f>
        <v>#REF!</v>
      </c>
      <c r="S187" s="223" t="e">
        <f>S175/#REF!-1</f>
        <v>#REF!</v>
      </c>
    </row>
    <row r="188" spans="1:21" hidden="1">
      <c r="A188" s="196" t="s">
        <v>195</v>
      </c>
      <c r="B188" s="223" t="e">
        <f>B175/#REF!-1</f>
        <v>#REF!</v>
      </c>
      <c r="C188" s="223" t="e">
        <f>C175/#REF!-1</f>
        <v>#REF!</v>
      </c>
      <c r="D188" s="223" t="e">
        <f>D175/#REF!-1</f>
        <v>#REF!</v>
      </c>
      <c r="E188" s="223" t="e">
        <f>E175/#REF!-1</f>
        <v>#REF!</v>
      </c>
      <c r="F188" s="223" t="e">
        <f>F175/#REF!-1</f>
        <v>#REF!</v>
      </c>
      <c r="G188" s="223" t="e">
        <f>G175/#REF!-1</f>
        <v>#REF!</v>
      </c>
      <c r="H188" s="223" t="e">
        <f>H175/#REF!-1</f>
        <v>#REF!</v>
      </c>
      <c r="I188" s="223" t="e">
        <f>I175/#REF!-1</f>
        <v>#REF!</v>
      </c>
      <c r="J188" s="223" t="e">
        <f>J175/#REF!-1</f>
        <v>#REF!</v>
      </c>
      <c r="K188" s="223" t="e">
        <f>K175/#REF!-1</f>
        <v>#REF!</v>
      </c>
      <c r="L188" s="223" t="e">
        <f>L175/#REF!-1</f>
        <v>#REF!</v>
      </c>
      <c r="M188" s="223" t="e">
        <f>M175/#REF!-1</f>
        <v>#REF!</v>
      </c>
      <c r="N188" s="223" t="e">
        <f>N175/#REF!-1</f>
        <v>#REF!</v>
      </c>
      <c r="O188" s="223" t="e">
        <f>O175/#REF!-1</f>
        <v>#REF!</v>
      </c>
      <c r="P188" s="223" t="e">
        <f>P175/#REF!-1</f>
        <v>#REF!</v>
      </c>
      <c r="Q188" s="223" t="e">
        <f>Q175/#REF!-1</f>
        <v>#REF!</v>
      </c>
      <c r="R188" s="223" t="e">
        <f>R175/#REF!-1</f>
        <v>#REF!</v>
      </c>
      <c r="S188" s="223" t="e">
        <f>S175/#REF!-1</f>
        <v>#REF!</v>
      </c>
    </row>
    <row r="189" spans="1:21" hidden="1">
      <c r="A189" s="196" t="s">
        <v>196</v>
      </c>
      <c r="B189" s="223" t="e">
        <f>B175/#REF!-1</f>
        <v>#REF!</v>
      </c>
      <c r="C189" s="223" t="e">
        <f>C175/#REF!-1</f>
        <v>#REF!</v>
      </c>
      <c r="D189" s="223" t="e">
        <f>D175/#REF!-1</f>
        <v>#REF!</v>
      </c>
      <c r="E189" s="223" t="e">
        <f>E175/#REF!-1</f>
        <v>#REF!</v>
      </c>
      <c r="F189" s="223" t="e">
        <f>F175/#REF!-1</f>
        <v>#REF!</v>
      </c>
      <c r="G189" s="223" t="e">
        <f>G175/#REF!-1</f>
        <v>#REF!</v>
      </c>
      <c r="H189" s="223" t="e">
        <f>H175/#REF!-1</f>
        <v>#REF!</v>
      </c>
      <c r="I189" s="223" t="e">
        <f>I175/#REF!-1</f>
        <v>#REF!</v>
      </c>
      <c r="J189" s="223" t="e">
        <f>J175/#REF!-1</f>
        <v>#REF!</v>
      </c>
      <c r="K189" s="223" t="e">
        <f>K175/#REF!-1</f>
        <v>#REF!</v>
      </c>
      <c r="L189" s="223" t="e">
        <f>L175/#REF!-1</f>
        <v>#REF!</v>
      </c>
      <c r="M189" s="223" t="e">
        <f>M175/#REF!-1</f>
        <v>#REF!</v>
      </c>
      <c r="N189" s="223" t="e">
        <f>N175/#REF!-1</f>
        <v>#REF!</v>
      </c>
      <c r="O189" s="223" t="e">
        <f>O175/#REF!-1</f>
        <v>#REF!</v>
      </c>
      <c r="P189" s="223" t="e">
        <f>P175/#REF!-1</f>
        <v>#REF!</v>
      </c>
      <c r="Q189" s="223" t="e">
        <f>Q175/#REF!-1</f>
        <v>#REF!</v>
      </c>
      <c r="R189" s="223" t="e">
        <f>R175/#REF!-1</f>
        <v>#REF!</v>
      </c>
      <c r="S189" s="223" t="e">
        <f>S175/#REF!-1</f>
        <v>#REF!</v>
      </c>
    </row>
    <row r="190" spans="1:21" hidden="1">
      <c r="A190" s="196" t="s">
        <v>197</v>
      </c>
      <c r="B190" s="223" t="e">
        <f>B175/#REF!-1</f>
        <v>#REF!</v>
      </c>
      <c r="C190" s="223" t="e">
        <f>C175/#REF!-1</f>
        <v>#REF!</v>
      </c>
      <c r="D190" s="223" t="e">
        <f>D175/#REF!-1</f>
        <v>#REF!</v>
      </c>
      <c r="E190" s="223" t="e">
        <f>E175/#REF!-1</f>
        <v>#REF!</v>
      </c>
      <c r="F190" s="223" t="e">
        <f>F175/#REF!-1</f>
        <v>#REF!</v>
      </c>
      <c r="G190" s="223" t="e">
        <f>G175/#REF!-1</f>
        <v>#REF!</v>
      </c>
      <c r="H190" s="223" t="e">
        <f>H175/#REF!-1</f>
        <v>#REF!</v>
      </c>
      <c r="I190" s="223" t="e">
        <f>I175/#REF!-1</f>
        <v>#REF!</v>
      </c>
      <c r="J190" s="223" t="e">
        <f>J175/#REF!-1</f>
        <v>#REF!</v>
      </c>
      <c r="K190" s="223" t="e">
        <f>K175/#REF!-1</f>
        <v>#REF!</v>
      </c>
      <c r="L190" s="223" t="e">
        <f>L175/#REF!-1</f>
        <v>#REF!</v>
      </c>
      <c r="M190" s="223" t="e">
        <f>M175/#REF!-1</f>
        <v>#REF!</v>
      </c>
      <c r="N190" s="223" t="e">
        <f>N175/#REF!-1</f>
        <v>#REF!</v>
      </c>
      <c r="O190" s="223" t="e">
        <f>O175/#REF!-1</f>
        <v>#REF!</v>
      </c>
      <c r="P190" s="223" t="e">
        <f>P175/#REF!-1</f>
        <v>#REF!</v>
      </c>
      <c r="Q190" s="223" t="e">
        <f>Q175/#REF!-1</f>
        <v>#REF!</v>
      </c>
      <c r="R190" s="223" t="e">
        <f>R175/#REF!-1</f>
        <v>#REF!</v>
      </c>
      <c r="S190" s="223" t="e">
        <f>S175/#REF!-1</f>
        <v>#REF!</v>
      </c>
    </row>
    <row r="191" spans="1:21" hidden="1">
      <c r="A191" s="196" t="s">
        <v>198</v>
      </c>
      <c r="B191" s="223" t="e">
        <f>B175/#REF!-1</f>
        <v>#REF!</v>
      </c>
      <c r="C191" s="223" t="e">
        <f>C175/#REF!-1</f>
        <v>#REF!</v>
      </c>
      <c r="D191" s="223" t="e">
        <f>D175/#REF!-1</f>
        <v>#REF!</v>
      </c>
      <c r="E191" s="223" t="e">
        <f>E175/#REF!-1</f>
        <v>#REF!</v>
      </c>
      <c r="F191" s="223" t="e">
        <f>F175/#REF!-1</f>
        <v>#REF!</v>
      </c>
      <c r="G191" s="223" t="e">
        <f>G175/#REF!-1</f>
        <v>#REF!</v>
      </c>
      <c r="H191" s="223" t="e">
        <f>H175/#REF!-1</f>
        <v>#REF!</v>
      </c>
      <c r="I191" s="223" t="e">
        <f>I175/#REF!-1</f>
        <v>#REF!</v>
      </c>
      <c r="J191" s="223" t="e">
        <f>J175/#REF!-1</f>
        <v>#REF!</v>
      </c>
      <c r="K191" s="223" t="e">
        <f>K175/#REF!-1</f>
        <v>#REF!</v>
      </c>
      <c r="L191" s="223" t="e">
        <f>L175/#REF!-1</f>
        <v>#REF!</v>
      </c>
      <c r="M191" s="223" t="e">
        <f>M175/#REF!-1</f>
        <v>#REF!</v>
      </c>
      <c r="N191" s="223" t="e">
        <f>N175/#REF!-1</f>
        <v>#REF!</v>
      </c>
      <c r="O191" s="223" t="e">
        <f>O175/#REF!-1</f>
        <v>#REF!</v>
      </c>
      <c r="P191" s="223" t="e">
        <f>P175/#REF!-1</f>
        <v>#REF!</v>
      </c>
      <c r="Q191" s="223" t="e">
        <f>Q175/#REF!-1</f>
        <v>#REF!</v>
      </c>
      <c r="R191" s="223" t="e">
        <f>R175/#REF!-1</f>
        <v>#REF!</v>
      </c>
      <c r="S191" s="223" t="e">
        <f>S175/#REF!-1</f>
        <v>#REF!</v>
      </c>
    </row>
    <row r="192" spans="1:21" hidden="1">
      <c r="A192" s="196" t="s">
        <v>199</v>
      </c>
      <c r="B192" s="223" t="e">
        <f>B175/#REF!-1</f>
        <v>#REF!</v>
      </c>
      <c r="C192" s="223" t="e">
        <f>C175/#REF!-1</f>
        <v>#REF!</v>
      </c>
      <c r="D192" s="223" t="e">
        <f>D175/#REF!-1</f>
        <v>#REF!</v>
      </c>
      <c r="E192" s="223" t="e">
        <f>E175/#REF!-1</f>
        <v>#REF!</v>
      </c>
      <c r="F192" s="223" t="e">
        <f>F175/#REF!-1</f>
        <v>#REF!</v>
      </c>
      <c r="G192" s="223" t="e">
        <f>G175/#REF!-1</f>
        <v>#REF!</v>
      </c>
      <c r="H192" s="223" t="e">
        <f>H175/#REF!-1</f>
        <v>#REF!</v>
      </c>
      <c r="I192" s="223" t="e">
        <f>I175/#REF!-1</f>
        <v>#REF!</v>
      </c>
      <c r="J192" s="223" t="e">
        <f>J175/#REF!-1</f>
        <v>#REF!</v>
      </c>
      <c r="K192" s="223" t="e">
        <f>K175/#REF!-1</f>
        <v>#REF!</v>
      </c>
      <c r="L192" s="223" t="e">
        <f>L175/#REF!-1</f>
        <v>#REF!</v>
      </c>
      <c r="M192" s="223" t="e">
        <f>M175/#REF!-1</f>
        <v>#REF!</v>
      </c>
      <c r="N192" s="223" t="e">
        <f>N175/#REF!-1</f>
        <v>#REF!</v>
      </c>
      <c r="O192" s="223" t="e">
        <f>O175/#REF!-1</f>
        <v>#REF!</v>
      </c>
      <c r="P192" s="223" t="e">
        <f>P175/#REF!-1</f>
        <v>#REF!</v>
      </c>
      <c r="Q192" s="223" t="e">
        <f>Q175/#REF!-1</f>
        <v>#REF!</v>
      </c>
      <c r="R192" s="223" t="e">
        <f>R175/#REF!-1</f>
        <v>#REF!</v>
      </c>
      <c r="S192" s="223" t="e">
        <f>S175/#REF!-1</f>
        <v>#REF!</v>
      </c>
    </row>
    <row r="193" spans="1:19" hidden="1">
      <c r="F193" s="254"/>
    </row>
    <row r="194" spans="1:19" hidden="1">
      <c r="A194" s="240" t="s">
        <v>200</v>
      </c>
      <c r="B194" s="244">
        <f>AVERAGE(B176:B178)</f>
        <v>626598.86993924284</v>
      </c>
      <c r="C194" s="244">
        <f>AVERAGE(C176:C178)</f>
        <v>223797.08</v>
      </c>
      <c r="D194" s="252">
        <f>AVERAGE(D176:D178)</f>
        <v>153135.04000000001</v>
      </c>
      <c r="E194" s="255">
        <f>AVERAGE(E176:E178)</f>
        <v>7481.0066666666671</v>
      </c>
      <c r="F194" s="252">
        <f>AVERAGE(F176:F178)</f>
        <v>70662.373333333337</v>
      </c>
      <c r="G194" s="255">
        <f>AVERAGE(G176:G178)</f>
        <v>16375.733333333332</v>
      </c>
      <c r="H194" s="255">
        <f>AVERAGE(H176:H178)</f>
        <v>54285.639999999992</v>
      </c>
      <c r="I194" s="244">
        <f>AVERAGE(I176:I178)</f>
        <v>402801.51842991082</v>
      </c>
      <c r="J194" s="252">
        <f>AVERAGE(J176:J178)</f>
        <v>45010.225196358515</v>
      </c>
      <c r="K194" s="255">
        <f>AVERAGE(K176:K178)</f>
        <v>20216.253333333334</v>
      </c>
      <c r="L194" s="252">
        <f>AVERAGE(L176:L178)</f>
        <v>357790.95990021899</v>
      </c>
      <c r="M194" s="255">
        <f>AVERAGE(M176:M178)</f>
        <v>212889.2472625332</v>
      </c>
      <c r="N194" s="255">
        <f>AVERAGE(N176:N178)</f>
        <v>144900.71263768579</v>
      </c>
      <c r="O194" s="244">
        <f>AVERAGE(O176:O178)</f>
        <v>198145.93186302518</v>
      </c>
      <c r="P194" s="241">
        <f>AVERAGE(P176:P178)</f>
        <v>27698.26</v>
      </c>
      <c r="Q194" s="244">
        <f>AVERAGE(Q176:Q178)</f>
        <v>428452.99990021903</v>
      </c>
      <c r="R194" s="241">
        <f>AVERAGE(R176:R178)</f>
        <v>229265.98059586657</v>
      </c>
      <c r="S194" s="241">
        <f>AVERAGE(S176:S178)</f>
        <v>199187.01930435243</v>
      </c>
    </row>
    <row r="195" spans="1:19" hidden="1">
      <c r="A195" s="242" t="s">
        <v>201</v>
      </c>
      <c r="B195" s="245">
        <f>B175/B194-1</f>
        <v>0.33720412182744397</v>
      </c>
      <c r="C195" s="245">
        <f>C175/C194-1</f>
        <v>3.9868451889184753E-2</v>
      </c>
      <c r="D195" s="253">
        <f>D175/D194-1</f>
        <v>-9.5429069016993218E-2</v>
      </c>
      <c r="E195" s="256">
        <f>E175/E194-1</f>
        <v>0.47129530695958022</v>
      </c>
      <c r="F195" s="253">
        <f>F175/F194-1</f>
        <v>0.33307180291896965</v>
      </c>
      <c r="G195" s="256">
        <f>G175/G194-1</f>
        <v>1.5515193212721266</v>
      </c>
      <c r="H195" s="256">
        <f>H175/H194-1</f>
        <v>-3.4458884191104433E-2</v>
      </c>
      <c r="I195" s="245">
        <f>I175/I194-1</f>
        <v>0.50240513207885584</v>
      </c>
      <c r="J195" s="253">
        <f>J175/J194-1</f>
        <v>0.29287881716190856</v>
      </c>
      <c r="K195" s="256">
        <f>K175/K194-1</f>
        <v>0.12587359844164592</v>
      </c>
      <c r="L195" s="253">
        <f>L175/L194-1</f>
        <v>0.52876501390291253</v>
      </c>
      <c r="M195" s="256">
        <f>M175/M194-1</f>
        <v>0.5812098893570441</v>
      </c>
      <c r="N195" s="256">
        <f>N175/N194-1</f>
        <v>0.45172314785559453</v>
      </c>
      <c r="O195" s="245">
        <f>O175/O194-1</f>
        <v>-7.2252780492900737E-3</v>
      </c>
      <c r="P195" s="243">
        <f>P175/P194-1</f>
        <v>0.21912769565337054</v>
      </c>
      <c r="Q195" s="245">
        <f>Q175/Q194-1</f>
        <v>0.49649160900615974</v>
      </c>
      <c r="R195" s="243">
        <f>R175/R194-1</f>
        <v>0.65050908174780808</v>
      </c>
      <c r="S195" s="243">
        <f>S175/S194-1</f>
        <v>0.31921616685971621</v>
      </c>
    </row>
    <row r="196" spans="1:19" hidden="1"/>
    <row r="197" spans="1:19" hidden="1"/>
    <row r="198" spans="1:19" hidden="1"/>
    <row r="199" spans="1:19" hidden="1"/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2016-08-05T02:10:29Z</cp:lastPrinted>
  <dcterms:created xsi:type="dcterms:W3CDTF">2015-03-05T07:20:42Z</dcterms:created>
  <dcterms:modified xsi:type="dcterms:W3CDTF">2016-09-06T02:14:02Z</dcterms:modified>
</cp:coreProperties>
</file>